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 activeTab="1"/>
  </bookViews>
  <sheets>
    <sheet name="1-11" sheetId="4" r:id="rId1"/>
    <sheet name="10-11" sheetId="1" r:id="rId2"/>
    <sheet name="Лист2" sheetId="2" r:id="rId3"/>
    <sheet name="Лист3" sheetId="3" r:id="rId4"/>
  </sheets>
  <definedNames>
    <definedName name="_GoBack" localSheetId="1">'10-11'!$C$240</definedName>
    <definedName name="_xlnm.Print_Area" localSheetId="1">'10-11'!$A$4:$F$259</definedName>
    <definedName name="_xlnm.Print_Area" localSheetId="0">'1-11'!$B$1:$G$20</definedName>
  </definedNames>
  <calcPr calcId="144525"/>
</workbook>
</file>

<file path=xl/calcChain.xml><?xml version="1.0" encoding="utf-8"?>
<calcChain xmlns="http://schemas.openxmlformats.org/spreadsheetml/2006/main">
  <c r="D226" i="1" l="1"/>
  <c r="D227" i="1"/>
  <c r="D228" i="1"/>
  <c r="E228" i="1" s="1"/>
  <c r="D15" i="1" l="1"/>
  <c r="E15" i="1" s="1"/>
  <c r="D14" i="1"/>
  <c r="E14" i="1" s="1"/>
  <c r="D239" i="1"/>
  <c r="E239" i="1" s="1"/>
  <c r="D168" i="1"/>
  <c r="E168" i="1" s="1"/>
  <c r="D201" i="1"/>
  <c r="E201" i="1" s="1"/>
  <c r="D41" i="1"/>
  <c r="E41" i="1" s="1"/>
  <c r="D83" i="1"/>
  <c r="E83" i="1" s="1"/>
  <c r="B260" i="1"/>
  <c r="D31" i="1" l="1"/>
  <c r="E31" i="1" s="1"/>
  <c r="D30" i="1"/>
  <c r="E30" i="1" s="1"/>
  <c r="C260" i="1"/>
  <c r="D185" i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1" i="1"/>
  <c r="E241" i="1" s="1"/>
  <c r="D240" i="1"/>
  <c r="E240" i="1" s="1"/>
  <c r="D238" i="1"/>
  <c r="E238" i="1" s="1"/>
  <c r="D237" i="1"/>
  <c r="E237" i="1" s="1"/>
  <c r="D236" i="1"/>
  <c r="E236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E226" i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D203" i="1"/>
  <c r="E203" i="1" s="1"/>
  <c r="D202" i="1"/>
  <c r="D200" i="1"/>
  <c r="E200" i="1" s="1"/>
  <c r="D199" i="1"/>
  <c r="E199" i="1" s="1"/>
  <c r="D198" i="1"/>
  <c r="E198" i="1" s="1"/>
  <c r="D197" i="1"/>
  <c r="E197" i="1" s="1"/>
  <c r="D196" i="1"/>
  <c r="D195" i="1"/>
  <c r="E195" i="1" s="1"/>
  <c r="D194" i="1"/>
  <c r="E194" i="1" s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E176" i="1" s="1"/>
  <c r="D175" i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D8" i="1"/>
  <c r="E8" i="1" s="1"/>
  <c r="D260" i="1" l="1"/>
  <c r="E260" i="1" s="1"/>
</calcChain>
</file>

<file path=xl/sharedStrings.xml><?xml version="1.0" encoding="utf-8"?>
<sst xmlns="http://schemas.openxmlformats.org/spreadsheetml/2006/main" count="505" uniqueCount="384">
  <si>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</si>
  <si>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</si>
  <si>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</si>
  <si>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</si>
  <si>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</si>
  <si>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</si>
  <si>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</si>
  <si>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</si>
  <si>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</si>
  <si>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</si>
  <si>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</si>
  <si>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</si>
  <si>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</si>
  <si>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</si>
  <si>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</si>
  <si>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</si>
  <si>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</si>
  <si>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</si>
  <si>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</si>
  <si>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</si>
  <si>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</si>
  <si>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</si>
  <si>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</si>
  <si>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</si>
  <si>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</si>
  <si>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</si>
  <si>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</si>
  <si>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</si>
  <si>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</si>
  <si>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</si>
  <si>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</si>
  <si>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</si>
  <si>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</si>
  <si>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</si>
  <si>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</si>
  <si>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</si>
  <si>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</si>
  <si>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</si>
  <si>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</si>
  <si>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</si>
  <si>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</si>
  <si>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</si>
  <si>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</si>
  <si>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</si>
  <si>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</si>
  <si>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</si>
  <si>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</si>
  <si>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</si>
  <si>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</si>
  <si>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</si>
  <si>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</si>
  <si>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</si>
  <si>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</si>
  <si>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</si>
  <si>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</si>
  <si>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</si>
  <si>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</si>
  <si>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</si>
  <si>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</si>
  <si>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</si>
  <si>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</si>
  <si>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</si>
  <si>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</si>
  <si>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</si>
  <si>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</si>
  <si>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</si>
  <si>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</si>
  <si>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</si>
  <si>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</si>
  <si>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</si>
  <si>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</si>
  <si>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</si>
  <si>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</si>
  <si>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</si>
  <si>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</si>
  <si>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</si>
  <si>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</si>
  <si>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</si>
  <si>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</si>
  <si>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</si>
  <si>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</si>
  <si>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</si>
  <si>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</si>
  <si>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</si>
  <si>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</si>
  <si>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</si>
  <si>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</si>
  <si>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</si>
  <si>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</si>
  <si>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</si>
  <si>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</si>
  <si>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</si>
  <si>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</si>
  <si>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</si>
  <si>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</si>
  <si>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</si>
  <si>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</si>
  <si>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</si>
  <si>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</si>
  <si>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</si>
  <si>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</si>
  <si>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</si>
  <si>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</si>
  <si>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</si>
  <si>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</si>
  <si>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</si>
  <si>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</si>
  <si>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</si>
  <si>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</si>
  <si>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</si>
  <si>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</si>
  <si>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</si>
  <si>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</si>
  <si>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</si>
  <si>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</si>
  <si>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</si>
  <si>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</si>
  <si>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</si>
  <si>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</si>
  <si>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</si>
  <si>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</si>
  <si>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</si>
  <si>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</si>
  <si>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</si>
  <si>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</si>
  <si>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</si>
  <si>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</si>
  <si>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</si>
  <si>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</si>
  <si>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</si>
  <si>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</si>
  <si>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</si>
  <si>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</si>
  <si>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</si>
  <si>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</si>
  <si>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</si>
  <si>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</si>
  <si>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</si>
  <si>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</si>
  <si>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</si>
  <si>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</si>
  <si>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</si>
  <si>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</si>
  <si>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</si>
  <si>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</si>
  <si>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</si>
  <si>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</si>
  <si>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</si>
  <si>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</si>
  <si>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</si>
  <si>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</si>
  <si>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</si>
  <si>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</si>
  <si>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</si>
  <si>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</si>
  <si>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</si>
  <si>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</si>
  <si>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</si>
  <si>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</si>
  <si>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</si>
  <si>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</si>
  <si>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</si>
  <si>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</si>
  <si>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</si>
  <si>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</si>
  <si>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</si>
  <si>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</si>
  <si>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</si>
  <si>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</si>
  <si>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</si>
  <si>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</si>
  <si>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</si>
  <si>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</si>
  <si>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</si>
  <si>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</si>
  <si>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</si>
  <si>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</si>
  <si>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</si>
  <si>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</si>
  <si>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</si>
  <si>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</si>
  <si>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</si>
  <si>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</si>
  <si>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</si>
  <si>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</si>
  <si>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</si>
  <si>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</si>
  <si>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</si>
  <si>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</si>
  <si>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</si>
  <si>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</si>
  <si>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</si>
  <si>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</si>
  <si>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</si>
  <si>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</si>
  <si>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</si>
  <si>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</si>
  <si>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</si>
  <si>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</si>
  <si>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</si>
  <si>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</si>
  <si>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</si>
  <si>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</si>
  <si>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</si>
  <si>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</si>
  <si>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</si>
  <si>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</si>
  <si>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</si>
  <si>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</si>
  <si>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</si>
  <si>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</si>
  <si>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</si>
  <si>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</si>
  <si>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</si>
  <si>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</si>
  <si>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</si>
  <si>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</si>
  <si>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</si>
  <si>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</si>
  <si>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</si>
  <si>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</si>
  <si>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</si>
  <si>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</si>
  <si>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</si>
  <si>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</si>
  <si>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</si>
  <si>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</si>
  <si>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</si>
  <si>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</si>
  <si>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</si>
  <si>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</si>
  <si>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</si>
  <si>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</si>
  <si>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</si>
  <si>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</si>
  <si>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</si>
  <si>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</si>
  <si>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</si>
  <si>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</si>
  <si>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</si>
  <si>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</si>
  <si>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</si>
  <si>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</si>
  <si>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</si>
  <si>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</si>
  <si>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</si>
  <si>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</si>
  <si>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</si>
  <si>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</si>
  <si>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</si>
  <si>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</si>
  <si>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</si>
  <si>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</si>
  <si>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</si>
  <si>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</si>
  <si>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</si>
  <si>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</si>
  <si>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</si>
  <si>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</si>
  <si>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</si>
  <si>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</si>
  <si>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</si>
  <si>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</si>
  <si>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</si>
  <si>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</si>
  <si>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</si>
  <si>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</si>
  <si>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</si>
  <si>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</si>
  <si>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</si>
  <si>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</si>
  <si>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</si>
  <si>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</si>
  <si>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</si>
  <si>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</si>
  <si>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</si>
  <si>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</si>
  <si>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</si>
  <si>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</si>
  <si>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</si>
  <si>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</si>
  <si>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</si>
  <si>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</si>
  <si>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</si>
  <si>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</si>
  <si>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</si>
  <si>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</si>
  <si>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</si>
  <si>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</si>
  <si>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</si>
  <si>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</si>
  <si>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</si>
  <si>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</si>
  <si>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</si>
  <si>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</si>
  <si>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</si>
  <si>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</si>
  <si>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</si>
  <si>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</si>
  <si>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</si>
  <si>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</si>
  <si>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</si>
  <si>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</si>
  <si>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</si>
  <si>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</si>
  <si>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</si>
  <si>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</si>
  <si>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</si>
  <si>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</si>
  <si>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</si>
  <si>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</si>
  <si>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</si>
  <si>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</si>
  <si>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</si>
  <si>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</si>
  <si>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</si>
  <si>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</si>
  <si>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</si>
  <si>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</si>
  <si>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</si>
  <si>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</si>
  <si>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</si>
  <si>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</si>
  <si>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</si>
  <si>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</si>
  <si>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</si>
  <si>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</si>
  <si>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</si>
  <si>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</si>
  <si>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</si>
  <si>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</si>
  <si>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</si>
  <si>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</si>
  <si>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</si>
  <si>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</si>
  <si>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</si>
  <si>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</si>
  <si>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</si>
  <si>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</si>
  <si>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</si>
  <si>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</si>
  <si>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</si>
  <si>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</si>
  <si>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</si>
  <si>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</si>
  <si>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</si>
  <si>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</si>
  <si>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</si>
  <si>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</si>
  <si>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</si>
  <si>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</si>
  <si>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</si>
  <si>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</si>
  <si>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</si>
  <si>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</si>
  <si>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</si>
  <si>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</si>
  <si>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</si>
  <si>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</si>
  <si>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</si>
  <si>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</si>
  <si>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</si>
  <si>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СтоимостьТС-1 в октябре 2019 (без НДС)</t>
  </si>
  <si>
    <t>Стоимость ТС-1 в ноябре 2019 (без НДС)</t>
  </si>
  <si>
    <t>СПРАВКА</t>
  </si>
  <si>
    <t>о динамике цен на авиационное топливо в аэропортах России в 2019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</si>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</sst>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94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indent="1"/>
    </xf>
    <xf numFmtId="3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right" vertical="center" indent="1"/>
    </xf>
    <xf numFmtId="10" fontId="24" fillId="0" borderId="1" xfId="0" applyNumberFormat="1" applyFont="1" applyFill="1" applyBorder="1" applyAlignment="1">
      <alignment horizontal="right" vertical="center" indent="1"/>
    </xf>
    <xf numFmtId="9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left" vertical="center" indent="1"/>
    </xf>
    <xf numFmtId="3" fontId="24" fillId="0" borderId="1" xfId="0" applyNumberFormat="1" applyFont="1" applyBorder="1" applyAlignment="1">
      <alignment horizontal="right" vertical="center" indent="1"/>
    </xf>
    <xf numFmtId="166" fontId="24" fillId="0" borderId="1" xfId="0" applyNumberFormat="1" applyFont="1" applyBorder="1" applyAlignment="1">
      <alignment horizontal="right" vertical="center" indent="1"/>
    </xf>
    <xf numFmtId="166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Border="1" applyAlignment="1">
      <alignment horizontal="right" vertical="center" indent="1"/>
    </xf>
    <xf numFmtId="10" fontId="24" fillId="0" borderId="1" xfId="0" applyNumberFormat="1" applyFont="1" applyBorder="1" applyAlignment="1">
      <alignment horizontal="right" vertical="center" indent="1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right" vertical="center"/>
    </xf>
    <xf numFmtId="0" fontId="24" fillId="3" borderId="1" xfId="0" applyFont="1" applyFill="1" applyBorder="1" applyAlignment="1">
      <alignment horizontal="left" vertical="center" indent="1"/>
    </xf>
    <xf numFmtId="3" fontId="24" fillId="3" borderId="1" xfId="0" applyNumberFormat="1" applyFont="1" applyFill="1" applyBorder="1" applyAlignment="1">
      <alignment horizontal="right" vertical="center" indent="1"/>
    </xf>
    <xf numFmtId="0" fontId="24" fillId="3" borderId="1" xfId="0" applyFont="1" applyFill="1" applyBorder="1" applyAlignment="1">
      <alignment horizontal="right" vertical="center" indent="1"/>
    </xf>
    <xf numFmtId="166" fontId="24" fillId="3" borderId="1" xfId="0" applyNumberFormat="1" applyFont="1" applyFill="1" applyBorder="1" applyAlignment="1">
      <alignment horizontal="right" vertical="center" indent="1"/>
    </xf>
    <xf numFmtId="10" fontId="24" fillId="3" borderId="1" xfId="0" applyNumberFormat="1" applyFont="1" applyFill="1" applyBorder="1" applyAlignment="1">
      <alignment horizontal="right" vertical="center" inden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opLeftCell="A4" workbookViewId="0">
      <selection activeCell="F18" sqref="F18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70"/>
      <c r="E1" s="70"/>
      <c r="F1" s="70"/>
      <c r="G1" s="70"/>
    </row>
    <row r="2" spans="2:7" ht="106.5" customHeight="1" x14ac:dyDescent="0.25"/>
    <row r="3" spans="2:7" ht="14.25" customHeight="1" x14ac:dyDescent="0.25">
      <c r="B3" s="71" t="s">
        <v>364</v>
      </c>
      <c r="C3" s="71"/>
      <c r="D3" s="71"/>
      <c r="E3" s="71"/>
      <c r="F3" s="71"/>
      <c r="G3" s="71"/>
    </row>
    <row r="4" spans="2:7" ht="26.25" customHeight="1" x14ac:dyDescent="0.25">
      <c r="B4" s="72" t="s">
        <v>365</v>
      </c>
      <c r="C4" s="72"/>
      <c r="D4" s="72"/>
      <c r="E4" s="72"/>
      <c r="F4" s="72"/>
      <c r="G4" s="72"/>
    </row>
    <row r="5" spans="2:7" ht="57.75" customHeight="1" x14ac:dyDescent="0.25">
      <c r="B5" s="73" t="s">
        <v>366</v>
      </c>
      <c r="C5" s="74" t="s">
        <v>367</v>
      </c>
      <c r="D5" s="74" t="s">
        <v>368</v>
      </c>
      <c r="E5" s="74" t="s">
        <v>369</v>
      </c>
      <c r="F5" s="74" t="s">
        <v>370</v>
      </c>
      <c r="G5" s="74" t="s">
        <v>371</v>
      </c>
    </row>
    <row r="6" spans="2:7" ht="20.100000000000001" customHeight="1" x14ac:dyDescent="0.25">
      <c r="B6" s="75" t="s">
        <v>372</v>
      </c>
      <c r="C6" s="76">
        <v>54624</v>
      </c>
      <c r="D6" s="77">
        <v>-75</v>
      </c>
      <c r="E6" s="78">
        <v>-1.4E-3</v>
      </c>
      <c r="F6" s="77">
        <v>0</v>
      </c>
      <c r="G6" s="79">
        <v>0</v>
      </c>
    </row>
    <row r="7" spans="2:7" ht="20.100000000000001" customHeight="1" x14ac:dyDescent="0.25">
      <c r="B7" s="75" t="s">
        <v>373</v>
      </c>
      <c r="C7" s="76">
        <v>54585</v>
      </c>
      <c r="D7" s="77">
        <v>-39</v>
      </c>
      <c r="E7" s="78">
        <v>-6.9999999999999999E-4</v>
      </c>
      <c r="F7" s="77">
        <v>39</v>
      </c>
      <c r="G7" s="78">
        <v>-6.9999999999999999E-4</v>
      </c>
    </row>
    <row r="8" spans="2:7" ht="20.100000000000001" customHeight="1" x14ac:dyDescent="0.25">
      <c r="B8" s="80" t="s">
        <v>374</v>
      </c>
      <c r="C8" s="76">
        <v>53885</v>
      </c>
      <c r="D8" s="77">
        <v>-700</v>
      </c>
      <c r="E8" s="78">
        <v>-1.2800000000000001E-2</v>
      </c>
      <c r="F8" s="77">
        <v>-739</v>
      </c>
      <c r="G8" s="78">
        <v>-1.35E-2</v>
      </c>
    </row>
    <row r="9" spans="2:7" ht="20.100000000000001" customHeight="1" x14ac:dyDescent="0.25">
      <c r="B9" s="75" t="s">
        <v>375</v>
      </c>
      <c r="C9" s="76">
        <v>53591</v>
      </c>
      <c r="D9" s="77">
        <v>-295</v>
      </c>
      <c r="E9" s="78">
        <v>-5.4999999999999997E-3</v>
      </c>
      <c r="F9" s="76">
        <v>-1033</v>
      </c>
      <c r="G9" s="78">
        <v>-1.89E-2</v>
      </c>
    </row>
    <row r="10" spans="2:7" ht="20.100000000000001" customHeight="1" x14ac:dyDescent="0.25">
      <c r="B10" s="75" t="s">
        <v>376</v>
      </c>
      <c r="C10" s="76">
        <v>53829</v>
      </c>
      <c r="D10" s="77">
        <v>238</v>
      </c>
      <c r="E10" s="78">
        <v>4.4000000000000003E-3</v>
      </c>
      <c r="F10" s="77">
        <v>-795</v>
      </c>
      <c r="G10" s="78">
        <v>-1.46E-2</v>
      </c>
    </row>
    <row r="11" spans="2:7" ht="20.100000000000001" customHeight="1" x14ac:dyDescent="0.25">
      <c r="B11" s="75" t="s">
        <v>377</v>
      </c>
      <c r="C11" s="76">
        <v>53922</v>
      </c>
      <c r="D11" s="77">
        <v>93</v>
      </c>
      <c r="E11" s="78">
        <v>1.6999999999999999E-3</v>
      </c>
      <c r="F11" s="77">
        <v>-702</v>
      </c>
      <c r="G11" s="78">
        <v>-1.2800000000000001E-2</v>
      </c>
    </row>
    <row r="12" spans="2:7" ht="20.100000000000001" customHeight="1" x14ac:dyDescent="0.25">
      <c r="B12" s="89" t="s">
        <v>378</v>
      </c>
      <c r="C12" s="90">
        <v>54029</v>
      </c>
      <c r="D12" s="91">
        <v>107</v>
      </c>
      <c r="E12" s="92">
        <v>2E-3</v>
      </c>
      <c r="F12" s="91">
        <v>-595</v>
      </c>
      <c r="G12" s="93">
        <v>-1.09E-2</v>
      </c>
    </row>
    <row r="13" spans="2:7" ht="20.100000000000001" customHeight="1" x14ac:dyDescent="0.25">
      <c r="B13" s="80" t="s">
        <v>379</v>
      </c>
      <c r="C13" s="76">
        <v>51273</v>
      </c>
      <c r="D13" s="81">
        <v>-2756</v>
      </c>
      <c r="E13" s="82">
        <v>-5.0999999999999997E-2</v>
      </c>
      <c r="F13" s="81">
        <v>-3351</v>
      </c>
      <c r="G13" s="83">
        <v>-6.0999999999999999E-2</v>
      </c>
    </row>
    <row r="14" spans="2:7" ht="20.100000000000001" customHeight="1" x14ac:dyDescent="0.25">
      <c r="B14" s="80" t="s">
        <v>380</v>
      </c>
      <c r="C14" s="76">
        <v>51409</v>
      </c>
      <c r="D14" s="77">
        <v>135</v>
      </c>
      <c r="E14" s="78">
        <v>2.5999999999999999E-3</v>
      </c>
      <c r="F14" s="76">
        <v>-3216</v>
      </c>
      <c r="G14" s="78">
        <v>-5.8900000000000001E-2</v>
      </c>
    </row>
    <row r="15" spans="2:7" ht="20.100000000000001" customHeight="1" x14ac:dyDescent="0.25">
      <c r="B15" s="80" t="s">
        <v>381</v>
      </c>
      <c r="C15" s="76">
        <v>51974</v>
      </c>
      <c r="D15" s="77">
        <v>566</v>
      </c>
      <c r="E15" s="78">
        <v>1.0999999999999999E-2</v>
      </c>
      <c r="F15" s="76">
        <v>-2650</v>
      </c>
      <c r="G15" s="78">
        <v>-4.8500000000000001E-2</v>
      </c>
    </row>
    <row r="16" spans="2:7" ht="20.100000000000001" customHeight="1" x14ac:dyDescent="0.25">
      <c r="B16" s="80" t="s">
        <v>382</v>
      </c>
      <c r="C16" s="76">
        <v>52316</v>
      </c>
      <c r="D16" s="77">
        <v>342</v>
      </c>
      <c r="E16" s="78">
        <v>6.6E-3</v>
      </c>
      <c r="F16" s="76">
        <v>-2308</v>
      </c>
      <c r="G16" s="78">
        <v>-4.2200000000000001E-2</v>
      </c>
    </row>
    <row r="17" spans="2:7" ht="20.100000000000001" customHeight="1" x14ac:dyDescent="0.25">
      <c r="B17" s="75" t="s">
        <v>383</v>
      </c>
      <c r="C17" s="84"/>
      <c r="D17" s="84"/>
      <c r="E17" s="85"/>
      <c r="F17" s="84"/>
      <c r="G17" s="85"/>
    </row>
    <row r="18" spans="2:7" ht="107.25" customHeight="1" x14ac:dyDescent="0.25"/>
    <row r="19" spans="2:7" ht="15.75" x14ac:dyDescent="0.25">
      <c r="B19" s="86"/>
      <c r="C19" s="86"/>
      <c r="D19" s="86"/>
      <c r="E19" s="87"/>
      <c r="F19" s="87"/>
      <c r="G19" s="88"/>
    </row>
    <row r="20" spans="2:7" ht="15.75" x14ac:dyDescent="0.25">
      <c r="B20" s="86"/>
      <c r="C20" s="86"/>
      <c r="D20" s="86"/>
      <c r="E20" s="87"/>
      <c r="F20" s="87"/>
      <c r="G20" s="87"/>
    </row>
  </sheetData>
  <mergeCells count="5">
    <mergeCell ref="D1:G1"/>
    <mergeCell ref="B3:G3"/>
    <mergeCell ref="B4:G4"/>
    <mergeCell ref="B19:D19"/>
    <mergeCell ref="B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2"/>
  <sheetViews>
    <sheetView tabSelected="1" zoomScale="70" zoomScaleNormal="70" workbookViewId="0">
      <pane ySplit="6" topLeftCell="A7" activePane="bottomLeft" state="frozen"/>
      <selection pane="bottomLeft" activeCell="F260" sqref="A260:F260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4" t="s">
        <v>0</v>
      </c>
      <c r="B4" s="64"/>
      <c r="C4" s="64"/>
      <c r="D4" s="64"/>
      <c r="E4" s="64"/>
      <c r="F4" s="64"/>
    </row>
    <row r="5" spans="1:14" ht="24.75" customHeight="1" x14ac:dyDescent="0.25">
      <c r="A5" s="65" t="s">
        <v>318</v>
      </c>
      <c r="B5" s="67" t="s">
        <v>362</v>
      </c>
      <c r="C5" s="68" t="s">
        <v>363</v>
      </c>
      <c r="D5" s="67" t="s">
        <v>1</v>
      </c>
      <c r="E5" s="69" t="s">
        <v>2</v>
      </c>
      <c r="F5" s="65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6"/>
      <c r="B6" s="67"/>
      <c r="C6" s="68"/>
      <c r="D6" s="67"/>
      <c r="E6" s="69"/>
      <c r="F6" s="66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47795</v>
      </c>
      <c r="C8" s="30">
        <v>47795</v>
      </c>
      <c r="D8" s="30">
        <f>C8-B8</f>
        <v>0</v>
      </c>
      <c r="E8" s="31">
        <f>D8/B8</f>
        <v>0</v>
      </c>
      <c r="F8" s="32" t="s">
        <v>344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/>
      <c r="C10" s="30"/>
      <c r="D10" s="30">
        <f t="shared" ref="D10:D20" si="0">C10-B10</f>
        <v>0</v>
      </c>
      <c r="E10" s="31"/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/>
      <c r="F11" s="32" t="s">
        <v>10</v>
      </c>
    </row>
    <row r="12" spans="1:14" ht="24.95" customHeight="1" x14ac:dyDescent="0.25">
      <c r="A12" s="29" t="s">
        <v>11</v>
      </c>
      <c r="B12" s="30">
        <v>48155</v>
      </c>
      <c r="C12" s="30">
        <v>48155</v>
      </c>
      <c r="D12" s="30">
        <f t="shared" si="0"/>
        <v>0</v>
      </c>
      <c r="E12" s="31">
        <f t="shared" ref="E10:E20" si="1">D12/B12</f>
        <v>0</v>
      </c>
      <c r="F12" s="32" t="s">
        <v>344</v>
      </c>
    </row>
    <row r="13" spans="1:14" ht="24.95" customHeight="1" x14ac:dyDescent="0.35">
      <c r="A13" s="29" t="s">
        <v>12</v>
      </c>
      <c r="B13" s="30">
        <v>50740</v>
      </c>
      <c r="C13" s="30">
        <v>50740</v>
      </c>
      <c r="D13" s="30">
        <f t="shared" si="0"/>
        <v>0</v>
      </c>
      <c r="E13" s="31">
        <f t="shared" si="1"/>
        <v>0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47064</v>
      </c>
      <c r="C14" s="30">
        <v>48602</v>
      </c>
      <c r="D14" s="30">
        <f t="shared" si="0"/>
        <v>1538</v>
      </c>
      <c r="E14" s="31">
        <f t="shared" si="1"/>
        <v>3.2678905320414751E-2</v>
      </c>
      <c r="F14" s="32" t="s">
        <v>353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354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57300</v>
      </c>
      <c r="D16" s="30">
        <f t="shared" si="0"/>
        <v>9400</v>
      </c>
      <c r="E16" s="31">
        <f t="shared" si="1"/>
        <v>0.19624217118997914</v>
      </c>
      <c r="F16" s="32" t="s">
        <v>15</v>
      </c>
    </row>
    <row r="17" spans="1:7" ht="24.95" customHeight="1" x14ac:dyDescent="0.25">
      <c r="A17" s="29" t="s">
        <v>16</v>
      </c>
      <c r="B17" s="30">
        <v>52000</v>
      </c>
      <c r="C17" s="30">
        <v>52000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48385</v>
      </c>
      <c r="C18" s="30">
        <v>48385</v>
      </c>
      <c r="D18" s="30">
        <f t="shared" si="0"/>
        <v>0</v>
      </c>
      <c r="E18" s="31">
        <f t="shared" si="1"/>
        <v>0</v>
      </c>
      <c r="F18" s="32" t="s">
        <v>344</v>
      </c>
    </row>
    <row r="19" spans="1:7" ht="24.95" customHeight="1" x14ac:dyDescent="0.25">
      <c r="A19" s="29" t="s">
        <v>19</v>
      </c>
      <c r="B19" s="30">
        <v>53000</v>
      </c>
      <c r="C19" s="30">
        <v>57500</v>
      </c>
      <c r="D19" s="30">
        <f t="shared" si="0"/>
        <v>4500</v>
      </c>
      <c r="E19" s="31">
        <f t="shared" si="1"/>
        <v>8.4905660377358486E-2</v>
      </c>
      <c r="F19" s="32" t="s">
        <v>20</v>
      </c>
    </row>
    <row r="20" spans="1:7" ht="24.95" customHeight="1" x14ac:dyDescent="0.25">
      <c r="A20" s="29" t="s">
        <v>21</v>
      </c>
      <c r="B20" s="30">
        <v>47980</v>
      </c>
      <c r="C20" s="30">
        <v>47980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/>
      <c r="F22" s="32" t="s">
        <v>25</v>
      </c>
    </row>
    <row r="23" spans="1:7" ht="21.75" customHeight="1" x14ac:dyDescent="0.25">
      <c r="A23" s="29" t="s">
        <v>26</v>
      </c>
      <c r="B23" s="30">
        <v>54144</v>
      </c>
      <c r="C23" s="30">
        <v>54144</v>
      </c>
      <c r="D23" s="30">
        <f t="shared" si="2"/>
        <v>0</v>
      </c>
      <c r="E23" s="31">
        <f t="shared" ref="E22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51149</v>
      </c>
      <c r="C25" s="30">
        <v>54555</v>
      </c>
      <c r="D25" s="30">
        <f t="shared" si="2"/>
        <v>3406</v>
      </c>
      <c r="E25" s="31">
        <f t="shared" si="3"/>
        <v>6.6589767150872933E-2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49310</v>
      </c>
      <c r="D27" s="30">
        <f t="shared" si="2"/>
        <v>815</v>
      </c>
      <c r="E27" s="31">
        <f t="shared" si="3"/>
        <v>1.6805856273842665E-2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/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322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323</v>
      </c>
    </row>
    <row r="31" spans="1:7" ht="24.95" customHeight="1" x14ac:dyDescent="0.25">
      <c r="A31" s="29" t="s">
        <v>324</v>
      </c>
      <c r="B31" s="30">
        <v>46632</v>
      </c>
      <c r="C31" s="30">
        <v>46632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52830</v>
      </c>
      <c r="C32" s="30">
        <v>54550</v>
      </c>
      <c r="D32" s="30">
        <f t="shared" si="2"/>
        <v>1720</v>
      </c>
      <c r="E32" s="31">
        <f t="shared" si="3"/>
        <v>3.2557259133068332E-2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48100</v>
      </c>
      <c r="C34" s="30">
        <v>46850</v>
      </c>
      <c r="D34" s="30">
        <f>C34-B34</f>
        <v>-1250</v>
      </c>
      <c r="E34" s="31">
        <f>D34/B34</f>
        <v>-2.5987525987525989E-2</v>
      </c>
      <c r="F34" s="32" t="s">
        <v>41</v>
      </c>
    </row>
    <row r="35" spans="1:9" ht="24.95" customHeight="1" x14ac:dyDescent="0.25">
      <c r="A35" s="29" t="s">
        <v>40</v>
      </c>
      <c r="B35" s="30">
        <v>47500</v>
      </c>
      <c r="C35" s="30">
        <v>49700</v>
      </c>
      <c r="D35" s="30">
        <f>C35-B35</f>
        <v>2200</v>
      </c>
      <c r="E35" s="31">
        <f>D35/B35</f>
        <v>4.6315789473684213E-2</v>
      </c>
      <c r="F35" s="32" t="s">
        <v>42</v>
      </c>
    </row>
    <row r="36" spans="1:9" ht="24.95" customHeight="1" x14ac:dyDescent="0.25">
      <c r="A36" s="29" t="s">
        <v>43</v>
      </c>
      <c r="B36" s="30">
        <v>49940</v>
      </c>
      <c r="C36" s="30">
        <v>49940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56276</v>
      </c>
      <c r="D38" s="30">
        <f>C38-B38</f>
        <v>1195</v>
      </c>
      <c r="E38" s="31">
        <f>D38/B38</f>
        <v>2.1695321435703782E-2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48746</v>
      </c>
      <c r="C41" s="30">
        <v>49579</v>
      </c>
      <c r="D41" s="30">
        <f>C41-B41</f>
        <v>833</v>
      </c>
      <c r="E41" s="31">
        <f>D41/B41</f>
        <v>1.7088581627210438E-2</v>
      </c>
      <c r="F41" s="58" t="s">
        <v>327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/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/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/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/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/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/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/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/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/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/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/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/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/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/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/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/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/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/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/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/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/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/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/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/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56810</v>
      </c>
      <c r="C70" s="30">
        <v>56810</v>
      </c>
      <c r="D70" s="30">
        <f t="shared" si="4"/>
        <v>0</v>
      </c>
      <c r="E70" s="31">
        <f t="shared" si="5"/>
        <v>0</v>
      </c>
      <c r="F70" s="32" t="s">
        <v>316</v>
      </c>
      <c r="G70" s="60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85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:E80" si="7">D72/B72</f>
        <v>0</v>
      </c>
      <c r="F72" s="32" t="s">
        <v>345</v>
      </c>
      <c r="G72" s="62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/>
      <c r="F73" s="32" t="s">
        <v>87</v>
      </c>
      <c r="G73" s="62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/>
      <c r="F74" s="32" t="s">
        <v>87</v>
      </c>
      <c r="G74" s="62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/>
      <c r="F75" s="32" t="s">
        <v>87</v>
      </c>
      <c r="G75" s="62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/>
      <c r="F76" s="32" t="s">
        <v>87</v>
      </c>
      <c r="G76" s="62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/>
      <c r="F77" s="32" t="s">
        <v>87</v>
      </c>
      <c r="G77" s="62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/>
      <c r="F78" s="32" t="s">
        <v>87</v>
      </c>
      <c r="G78" s="62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/>
      <c r="F79" s="32" t="s">
        <v>87</v>
      </c>
      <c r="G79" s="62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/>
      <c r="F80" s="32" t="s">
        <v>87</v>
      </c>
      <c r="G80" s="62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343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326</v>
      </c>
      <c r="G83" s="53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/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52746</v>
      </c>
      <c r="C86" s="30">
        <v>52746</v>
      </c>
      <c r="D86" s="30">
        <f t="shared" ref="D86:D98" si="8">C86-B86</f>
        <v>0</v>
      </c>
      <c r="E86" s="31">
        <f t="shared" ref="E86:E98" si="9">D86/B86</f>
        <v>0</v>
      </c>
      <c r="F86" s="32" t="s">
        <v>101</v>
      </c>
    </row>
    <row r="87" spans="1:7" ht="24.95" customHeight="1" x14ac:dyDescent="0.25">
      <c r="A87" s="29" t="s">
        <v>100</v>
      </c>
      <c r="B87" s="30">
        <v>52746</v>
      </c>
      <c r="C87" s="30">
        <v>52746</v>
      </c>
      <c r="D87" s="30">
        <f t="shared" si="8"/>
        <v>0</v>
      </c>
      <c r="E87" s="31">
        <f t="shared" si="9"/>
        <v>0</v>
      </c>
      <c r="F87" s="32" t="s">
        <v>102</v>
      </c>
    </row>
    <row r="88" spans="1:7" ht="24.95" customHeight="1" x14ac:dyDescent="0.25">
      <c r="A88" s="29" t="s">
        <v>103</v>
      </c>
      <c r="B88" s="30">
        <v>67000</v>
      </c>
      <c r="C88" s="30">
        <v>62281</v>
      </c>
      <c r="D88" s="30">
        <f t="shared" si="8"/>
        <v>-4719</v>
      </c>
      <c r="E88" s="31">
        <f t="shared" si="9"/>
        <v>-7.0432835820895517E-2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/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/>
      <c r="F90" s="32" t="s">
        <v>106</v>
      </c>
      <c r="G90" s="2"/>
    </row>
    <row r="91" spans="1:7" ht="24.95" customHeight="1" x14ac:dyDescent="0.25">
      <c r="A91" s="29" t="s">
        <v>325</v>
      </c>
      <c r="B91" s="30">
        <v>52287</v>
      </c>
      <c r="C91" s="30">
        <v>52287</v>
      </c>
      <c r="D91" s="30">
        <f t="shared" si="8"/>
        <v>0</v>
      </c>
      <c r="E91" s="31"/>
      <c r="F91" s="32" t="s">
        <v>333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/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/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/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/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/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59965</v>
      </c>
      <c r="C100" s="30">
        <v>62160</v>
      </c>
      <c r="D100" s="30">
        <f t="shared" ref="D100:D105" si="10">C100-B100</f>
        <v>2195</v>
      </c>
      <c r="E100" s="31">
        <f t="shared" ref="E100:E105" si="11">D100/B100</f>
        <v>3.6604686066872345E-2</v>
      </c>
      <c r="F100" s="32" t="s">
        <v>119</v>
      </c>
    </row>
    <row r="101" spans="1:6" ht="24.95" customHeight="1" x14ac:dyDescent="0.25">
      <c r="A101" s="29" t="s">
        <v>120</v>
      </c>
      <c r="B101" s="30">
        <v>62000</v>
      </c>
      <c r="C101" s="30">
        <v>62355</v>
      </c>
      <c r="D101" s="30">
        <f t="shared" si="10"/>
        <v>355</v>
      </c>
      <c r="E101" s="31">
        <f t="shared" si="11"/>
        <v>5.7258064516129033E-3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346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346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346</v>
      </c>
    </row>
    <row r="105" spans="1:6" ht="24.95" customHeight="1" x14ac:dyDescent="0.25">
      <c r="A105" s="29" t="s">
        <v>125</v>
      </c>
      <c r="B105" s="30">
        <v>63255</v>
      </c>
      <c r="C105" s="30">
        <v>63255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51888</v>
      </c>
      <c r="D108" s="30">
        <f>C108-B108</f>
        <v>-10994</v>
      </c>
      <c r="E108" s="31">
        <f>D108/B108</f>
        <v>-0.17483540599853695</v>
      </c>
      <c r="F108" s="32" t="s">
        <v>129</v>
      </c>
    </row>
    <row r="109" spans="1:6" ht="24.95" customHeight="1" x14ac:dyDescent="0.25">
      <c r="A109" s="29" t="s">
        <v>130</v>
      </c>
      <c r="B109" s="30">
        <v>53333</v>
      </c>
      <c r="C109" s="30">
        <v>53333</v>
      </c>
      <c r="D109" s="30">
        <f>C109-B109</f>
        <v>0</v>
      </c>
      <c r="E109" s="31">
        <f>D109/B109</f>
        <v>0</v>
      </c>
      <c r="F109" s="32" t="s">
        <v>347</v>
      </c>
    </row>
    <row r="110" spans="1:6" ht="24.95" customHeight="1" x14ac:dyDescent="0.25">
      <c r="A110" s="29" t="s">
        <v>131</v>
      </c>
      <c r="B110" s="30">
        <v>53333</v>
      </c>
      <c r="C110" s="30">
        <v>53333</v>
      </c>
      <c r="D110" s="30">
        <f>C110-B110</f>
        <v>0</v>
      </c>
      <c r="E110" s="31">
        <f>D110/B110</f>
        <v>0</v>
      </c>
      <c r="F110" s="32" t="s">
        <v>347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/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54027</v>
      </c>
      <c r="D113" s="30">
        <f>C113-B113</f>
        <v>-7330</v>
      </c>
      <c r="E113" s="31">
        <f>D113/B113</f>
        <v>-0.11946477174568509</v>
      </c>
      <c r="F113" s="32" t="s">
        <v>121</v>
      </c>
    </row>
    <row r="114" spans="1:7" ht="24.95" customHeight="1" x14ac:dyDescent="0.4">
      <c r="A114" s="29" t="s">
        <v>134</v>
      </c>
      <c r="B114" s="30">
        <v>56225</v>
      </c>
      <c r="C114" s="30">
        <v>59441</v>
      </c>
      <c r="D114" s="30">
        <f>C114-B114</f>
        <v>3216</v>
      </c>
      <c r="E114" s="31">
        <f>D114/B114</f>
        <v>5.7198755002223212E-2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53167</v>
      </c>
      <c r="C115" s="30">
        <v>56083</v>
      </c>
      <c r="D115" s="30">
        <f>C115-B115</f>
        <v>2916</v>
      </c>
      <c r="E115" s="31">
        <f>D115/B115</f>
        <v>5.4846051121936537E-2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50101</v>
      </c>
      <c r="C117" s="30">
        <v>47567</v>
      </c>
      <c r="D117" s="30">
        <f t="shared" ref="D117:D131" si="12">C117-B117</f>
        <v>-2534</v>
      </c>
      <c r="E117" s="31">
        <f t="shared" ref="E117:E131" si="13">D117/B117</f>
        <v>-5.0577832777788864E-2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50101</v>
      </c>
      <c r="C118" s="30">
        <v>47567</v>
      </c>
      <c r="D118" s="30">
        <f t="shared" si="12"/>
        <v>-2534</v>
      </c>
      <c r="E118" s="31">
        <f t="shared" si="13"/>
        <v>-5.0577832777788864E-2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53694</v>
      </c>
      <c r="C120" s="30">
        <v>55233</v>
      </c>
      <c r="D120" s="30">
        <f t="shared" si="12"/>
        <v>1539</v>
      </c>
      <c r="E120" s="31">
        <f t="shared" si="13"/>
        <v>2.8662420382165606E-2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/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/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45600</v>
      </c>
      <c r="C133" s="30">
        <v>45600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45600</v>
      </c>
      <c r="C135" s="30">
        <v>46000</v>
      </c>
      <c r="D135" s="30">
        <f t="shared" si="14"/>
        <v>400</v>
      </c>
      <c r="E135" s="33">
        <f t="shared" si="15"/>
        <v>8.771929824561403E-3</v>
      </c>
      <c r="F135" s="32" t="s">
        <v>313</v>
      </c>
    </row>
    <row r="136" spans="1:7" ht="24.95" customHeight="1" x14ac:dyDescent="0.25">
      <c r="A136" s="29" t="s">
        <v>159</v>
      </c>
      <c r="B136" s="30">
        <v>45356</v>
      </c>
      <c r="C136" s="30">
        <v>45356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48000</v>
      </c>
      <c r="C137" s="30">
        <v>48000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 x14ac:dyDescent="0.25">
      <c r="A138" s="29" t="s">
        <v>163</v>
      </c>
      <c r="B138" s="30">
        <v>47486</v>
      </c>
      <c r="C138" s="30">
        <v>47486</v>
      </c>
      <c r="D138" s="30">
        <f t="shared" si="14"/>
        <v>0</v>
      </c>
      <c r="E138" s="31">
        <f t="shared" si="15"/>
        <v>0</v>
      </c>
      <c r="F138" s="34" t="s">
        <v>337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336</v>
      </c>
    </row>
    <row r="140" spans="1:7" ht="24.95" customHeight="1" x14ac:dyDescent="0.25">
      <c r="A140" s="29" t="s">
        <v>164</v>
      </c>
      <c r="B140" s="30">
        <v>51897</v>
      </c>
      <c r="C140" s="30">
        <v>48277</v>
      </c>
      <c r="D140" s="30">
        <f t="shared" si="14"/>
        <v>-3620</v>
      </c>
      <c r="E140" s="31">
        <f t="shared" si="15"/>
        <v>-6.9753550301558859E-2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335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49800</v>
      </c>
      <c r="C143" s="30">
        <v>49800</v>
      </c>
      <c r="D143" s="30">
        <f>C143-B143</f>
        <v>0</v>
      </c>
      <c r="E143" s="31">
        <f>D143/B143</f>
        <v>0</v>
      </c>
      <c r="F143" s="32" t="s">
        <v>169</v>
      </c>
    </row>
    <row r="144" spans="1:7" ht="24.95" customHeight="1" x14ac:dyDescent="0.25">
      <c r="A144" s="29" t="s">
        <v>170</v>
      </c>
      <c r="B144" s="30">
        <v>53238</v>
      </c>
      <c r="C144" s="30">
        <v>54938</v>
      </c>
      <c r="D144" s="30">
        <f>C144-B144</f>
        <v>1700</v>
      </c>
      <c r="E144" s="31">
        <f>D144/B144</f>
        <v>3.1932078590480487E-2</v>
      </c>
      <c r="F144" s="32" t="s">
        <v>334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44517</v>
      </c>
      <c r="C146" s="30">
        <v>47406</v>
      </c>
      <c r="D146" s="30">
        <f>C146-B146</f>
        <v>2889</v>
      </c>
      <c r="E146" s="31">
        <f>D146/B146</f>
        <v>6.489655637172316E-2</v>
      </c>
      <c r="F146" s="32" t="s">
        <v>360</v>
      </c>
      <c r="G146" s="53"/>
    </row>
    <row r="147" spans="1:7" ht="24.95" customHeight="1" x14ac:dyDescent="0.35">
      <c r="A147" s="29" t="s">
        <v>173</v>
      </c>
      <c r="B147" s="30">
        <v>48095</v>
      </c>
      <c r="C147" s="30">
        <v>48095</v>
      </c>
      <c r="D147" s="30">
        <f>C147-B147</f>
        <v>0</v>
      </c>
      <c r="E147" s="31">
        <f>D147/B147</f>
        <v>0</v>
      </c>
      <c r="F147" s="32" t="s">
        <v>359</v>
      </c>
      <c r="G147" s="53"/>
    </row>
    <row r="148" spans="1:7" ht="24.95" customHeight="1" x14ac:dyDescent="0.35">
      <c r="A148" s="29" t="s">
        <v>174</v>
      </c>
      <c r="B148" s="30">
        <v>50316</v>
      </c>
      <c r="C148" s="30">
        <v>50108</v>
      </c>
      <c r="D148" s="30">
        <f>C148-B148</f>
        <v>-208</v>
      </c>
      <c r="E148" s="31">
        <f>D148/B148</f>
        <v>-4.1338739168455358E-3</v>
      </c>
      <c r="F148" s="32" t="s">
        <v>175</v>
      </c>
      <c r="G148" s="53"/>
    </row>
    <row r="149" spans="1:7" ht="24.95" customHeight="1" x14ac:dyDescent="0.35">
      <c r="A149" s="29" t="s">
        <v>176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348</v>
      </c>
      <c r="G149" s="53"/>
    </row>
    <row r="150" spans="1:7" ht="30" customHeight="1" x14ac:dyDescent="0.25">
      <c r="A150" s="12" t="s">
        <v>177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178</v>
      </c>
      <c r="B151" s="41">
        <v>47925</v>
      </c>
      <c r="C151" s="41">
        <v>47925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179</v>
      </c>
    </row>
    <row r="152" spans="1:7" ht="24.95" customHeight="1" x14ac:dyDescent="0.25">
      <c r="A152" s="29" t="s">
        <v>180</v>
      </c>
      <c r="B152" s="41">
        <v>47900</v>
      </c>
      <c r="C152" s="41">
        <v>47900</v>
      </c>
      <c r="D152" s="30">
        <f t="shared" si="16"/>
        <v>0</v>
      </c>
      <c r="E152" s="31">
        <f t="shared" si="17"/>
        <v>0</v>
      </c>
      <c r="F152" s="32" t="s">
        <v>181</v>
      </c>
    </row>
    <row r="153" spans="1:7" ht="24.95" customHeight="1" x14ac:dyDescent="0.25">
      <c r="A153" s="29" t="s">
        <v>180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182</v>
      </c>
    </row>
    <row r="154" spans="1:7" ht="24.95" customHeight="1" x14ac:dyDescent="0.25">
      <c r="A154" s="29" t="s">
        <v>183</v>
      </c>
      <c r="B154" s="41">
        <v>46465</v>
      </c>
      <c r="C154" s="41">
        <v>46465</v>
      </c>
      <c r="D154" s="30">
        <f t="shared" si="16"/>
        <v>0</v>
      </c>
      <c r="E154" s="31">
        <f t="shared" si="17"/>
        <v>0</v>
      </c>
      <c r="F154" s="32" t="s">
        <v>341</v>
      </c>
    </row>
    <row r="155" spans="1:7" ht="24.95" customHeight="1" x14ac:dyDescent="0.25">
      <c r="A155" s="35" t="s">
        <v>184</v>
      </c>
      <c r="B155" s="41">
        <v>48900</v>
      </c>
      <c r="C155" s="41">
        <v>52965</v>
      </c>
      <c r="D155" s="30">
        <f t="shared" si="16"/>
        <v>4065</v>
      </c>
      <c r="E155" s="31">
        <f t="shared" si="17"/>
        <v>8.3128834355828227E-2</v>
      </c>
      <c r="F155" s="32" t="s">
        <v>349</v>
      </c>
    </row>
    <row r="156" spans="1:7" ht="24.95" customHeight="1" x14ac:dyDescent="0.25">
      <c r="A156" s="35" t="s">
        <v>185</v>
      </c>
      <c r="B156" s="41">
        <v>48015</v>
      </c>
      <c r="C156" s="41">
        <v>48015</v>
      </c>
      <c r="D156" s="30">
        <f t="shared" si="16"/>
        <v>0</v>
      </c>
      <c r="E156" s="31">
        <f t="shared" si="17"/>
        <v>0</v>
      </c>
      <c r="F156" s="32" t="s">
        <v>186</v>
      </c>
    </row>
    <row r="157" spans="1:7" ht="24.95" customHeight="1" x14ac:dyDescent="0.25">
      <c r="A157" s="35" t="s">
        <v>185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187</v>
      </c>
    </row>
    <row r="158" spans="1:7" ht="24.95" customHeight="1" x14ac:dyDescent="0.25">
      <c r="A158" s="29" t="s">
        <v>188</v>
      </c>
      <c r="B158" s="41">
        <v>43917</v>
      </c>
      <c r="C158" s="41">
        <v>43917</v>
      </c>
      <c r="D158" s="30">
        <f t="shared" si="16"/>
        <v>0</v>
      </c>
      <c r="E158" s="31">
        <f t="shared" si="17"/>
        <v>0</v>
      </c>
      <c r="F158" s="32" t="s">
        <v>361</v>
      </c>
    </row>
    <row r="159" spans="1:7" ht="24.95" customHeight="1" x14ac:dyDescent="0.25">
      <c r="A159" s="29" t="s">
        <v>189</v>
      </c>
      <c r="B159" s="41">
        <v>47815</v>
      </c>
      <c r="C159" s="41">
        <v>47815</v>
      </c>
      <c r="D159" s="30">
        <f t="shared" si="16"/>
        <v>0</v>
      </c>
      <c r="E159" s="31">
        <f t="shared" si="17"/>
        <v>0</v>
      </c>
      <c r="F159" s="32" t="s">
        <v>190</v>
      </c>
    </row>
    <row r="160" spans="1:7" ht="24.95" customHeight="1" x14ac:dyDescent="0.25">
      <c r="A160" s="29" t="s">
        <v>189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191</v>
      </c>
    </row>
    <row r="161" spans="1:6" ht="24.95" customHeight="1" x14ac:dyDescent="0.25">
      <c r="A161" s="29" t="s">
        <v>192</v>
      </c>
      <c r="B161" s="41">
        <v>43413</v>
      </c>
      <c r="C161" s="41">
        <v>43413</v>
      </c>
      <c r="D161" s="30">
        <f t="shared" si="16"/>
        <v>0</v>
      </c>
      <c r="E161" s="31">
        <f t="shared" si="17"/>
        <v>0</v>
      </c>
      <c r="F161" s="32" t="s">
        <v>193</v>
      </c>
    </row>
    <row r="162" spans="1:6" ht="24.95" customHeight="1" x14ac:dyDescent="0.25">
      <c r="A162" s="35" t="s">
        <v>194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195</v>
      </c>
    </row>
    <row r="163" spans="1:6" ht="24.95" customHeight="1" x14ac:dyDescent="0.25">
      <c r="A163" s="35" t="s">
        <v>197</v>
      </c>
      <c r="B163" s="42">
        <v>45502</v>
      </c>
      <c r="C163" s="42">
        <v>45919</v>
      </c>
      <c r="D163" s="30">
        <f t="shared" si="16"/>
        <v>417</v>
      </c>
      <c r="E163" s="31">
        <f t="shared" si="17"/>
        <v>9.1644323326447192E-3</v>
      </c>
      <c r="F163" s="32" t="s">
        <v>196</v>
      </c>
    </row>
    <row r="164" spans="1:6" ht="24.95" customHeight="1" x14ac:dyDescent="0.25">
      <c r="A164" s="35" t="s">
        <v>198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350</v>
      </c>
    </row>
    <row r="165" spans="1:6" ht="24.95" customHeight="1" x14ac:dyDescent="0.25">
      <c r="A165" s="29" t="s">
        <v>199</v>
      </c>
      <c r="B165" s="42">
        <v>54834</v>
      </c>
      <c r="C165" s="42">
        <v>54834</v>
      </c>
      <c r="D165" s="30">
        <f t="shared" si="16"/>
        <v>0</v>
      </c>
      <c r="E165" s="31">
        <f t="shared" si="17"/>
        <v>0</v>
      </c>
      <c r="F165" s="32" t="s">
        <v>321</v>
      </c>
    </row>
    <row r="166" spans="1:6" ht="24.95" customHeight="1" x14ac:dyDescent="0.25">
      <c r="A166" s="29" t="s">
        <v>200</v>
      </c>
      <c r="B166" s="42">
        <v>44167</v>
      </c>
      <c r="C166" s="42">
        <v>44333</v>
      </c>
      <c r="D166" s="30">
        <f t="shared" si="16"/>
        <v>166</v>
      </c>
      <c r="E166" s="31">
        <f t="shared" si="17"/>
        <v>3.7584622002852807E-3</v>
      </c>
      <c r="F166" s="32" t="s">
        <v>201</v>
      </c>
    </row>
    <row r="167" spans="1:6" ht="24.95" customHeight="1" x14ac:dyDescent="0.25">
      <c r="A167" s="29" t="s">
        <v>202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203</v>
      </c>
    </row>
    <row r="168" spans="1:6" ht="24.95" customHeight="1" x14ac:dyDescent="0.25">
      <c r="A168" s="29" t="s">
        <v>202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330</v>
      </c>
    </row>
    <row r="169" spans="1:6" ht="24.95" customHeight="1" x14ac:dyDescent="0.25">
      <c r="A169" s="29" t="s">
        <v>204</v>
      </c>
      <c r="B169" s="42">
        <v>48367</v>
      </c>
      <c r="C169" s="42">
        <v>48367</v>
      </c>
      <c r="D169" s="30">
        <f t="shared" si="16"/>
        <v>0</v>
      </c>
      <c r="E169" s="31">
        <f t="shared" si="17"/>
        <v>0</v>
      </c>
      <c r="F169" s="32" t="s">
        <v>351</v>
      </c>
    </row>
    <row r="170" spans="1:6" ht="24.95" customHeight="1" x14ac:dyDescent="0.25">
      <c r="A170" s="29" t="s">
        <v>204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205</v>
      </c>
    </row>
    <row r="171" spans="1:6" ht="24.95" customHeight="1" x14ac:dyDescent="0.25">
      <c r="A171" s="29" t="s">
        <v>206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320</v>
      </c>
    </row>
    <row r="172" spans="1:6" ht="24.95" customHeight="1" x14ac:dyDescent="0.25">
      <c r="A172" s="29" t="s">
        <v>207</v>
      </c>
      <c r="B172" s="42">
        <v>47104</v>
      </c>
      <c r="C172" s="42">
        <v>47521</v>
      </c>
      <c r="D172" s="30">
        <f t="shared" si="16"/>
        <v>417</v>
      </c>
      <c r="E172" s="31">
        <f t="shared" si="17"/>
        <v>8.852751358695652E-3</v>
      </c>
      <c r="F172" s="32" t="s">
        <v>208</v>
      </c>
    </row>
    <row r="173" spans="1:6" ht="24.95" customHeight="1" x14ac:dyDescent="0.25">
      <c r="A173" s="35" t="s">
        <v>209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210</v>
      </c>
    </row>
    <row r="174" spans="1:6" ht="30" customHeight="1" x14ac:dyDescent="0.25">
      <c r="A174" s="12" t="s">
        <v>211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212</v>
      </c>
      <c r="B175" s="30"/>
      <c r="C175" s="30"/>
      <c r="D175" s="30">
        <f t="shared" ref="D175:D192" si="18">C175-B175</f>
        <v>0</v>
      </c>
      <c r="E175" s="31"/>
      <c r="F175" s="32" t="s">
        <v>213</v>
      </c>
    </row>
    <row r="176" spans="1:6" ht="24.95" customHeight="1" x14ac:dyDescent="0.25">
      <c r="A176" s="35" t="s">
        <v>212</v>
      </c>
      <c r="B176" s="30">
        <v>64382</v>
      </c>
      <c r="C176" s="30">
        <v>64382</v>
      </c>
      <c r="D176" s="30">
        <f t="shared" si="18"/>
        <v>0</v>
      </c>
      <c r="E176" s="31">
        <f t="shared" ref="E175:E192" si="19">D176/B176</f>
        <v>0</v>
      </c>
      <c r="F176" s="32" t="s">
        <v>121</v>
      </c>
    </row>
    <row r="177" spans="1:7" ht="24.95" customHeight="1" x14ac:dyDescent="0.3">
      <c r="A177" s="29" t="s">
        <v>214</v>
      </c>
      <c r="B177" s="30"/>
      <c r="C177" s="30"/>
      <c r="D177" s="30">
        <f t="shared" si="18"/>
        <v>0</v>
      </c>
      <c r="E177" s="31"/>
      <c r="F177" s="32" t="s">
        <v>312</v>
      </c>
      <c r="G177" s="63"/>
    </row>
    <row r="178" spans="1:7" ht="24.95" customHeight="1" x14ac:dyDescent="0.25">
      <c r="A178" s="29" t="s">
        <v>215</v>
      </c>
      <c r="B178" s="30"/>
      <c r="C178" s="30"/>
      <c r="D178" s="30">
        <f t="shared" si="18"/>
        <v>0</v>
      </c>
      <c r="E178" s="31"/>
      <c r="F178" s="32" t="s">
        <v>213</v>
      </c>
    </row>
    <row r="179" spans="1:7" ht="24.95" customHeight="1" x14ac:dyDescent="0.25">
      <c r="A179" s="29" t="s">
        <v>216</v>
      </c>
      <c r="B179" s="30"/>
      <c r="C179" s="30"/>
      <c r="D179" s="30">
        <f t="shared" si="18"/>
        <v>0</v>
      </c>
      <c r="E179" s="31"/>
      <c r="F179" s="32" t="s">
        <v>213</v>
      </c>
    </row>
    <row r="180" spans="1:7" ht="24.95" customHeight="1" x14ac:dyDescent="0.25">
      <c r="A180" s="29" t="s">
        <v>217</v>
      </c>
      <c r="B180" s="30"/>
      <c r="C180" s="30"/>
      <c r="D180" s="30">
        <f t="shared" si="18"/>
        <v>0</v>
      </c>
      <c r="E180" s="31"/>
      <c r="F180" s="32" t="s">
        <v>213</v>
      </c>
    </row>
    <row r="181" spans="1:7" ht="24.95" customHeight="1" x14ac:dyDescent="0.25">
      <c r="A181" s="29" t="s">
        <v>218</v>
      </c>
      <c r="B181" s="30"/>
      <c r="C181" s="30"/>
      <c r="D181" s="30">
        <f t="shared" si="18"/>
        <v>0</v>
      </c>
      <c r="E181" s="31"/>
      <c r="F181" s="32" t="s">
        <v>213</v>
      </c>
    </row>
    <row r="182" spans="1:7" ht="24.95" customHeight="1" x14ac:dyDescent="0.25">
      <c r="A182" s="29" t="s">
        <v>219</v>
      </c>
      <c r="B182" s="30"/>
      <c r="C182" s="30"/>
      <c r="D182" s="30">
        <f t="shared" si="18"/>
        <v>0</v>
      </c>
      <c r="E182" s="31"/>
      <c r="F182" s="32" t="s">
        <v>213</v>
      </c>
    </row>
    <row r="183" spans="1:7" ht="24.95" customHeight="1" x14ac:dyDescent="0.25">
      <c r="A183" s="29" t="s">
        <v>220</v>
      </c>
      <c r="B183" s="30"/>
      <c r="C183" s="30"/>
      <c r="D183" s="30">
        <f t="shared" si="18"/>
        <v>0</v>
      </c>
      <c r="E183" s="31"/>
      <c r="F183" s="32" t="s">
        <v>213</v>
      </c>
    </row>
    <row r="184" spans="1:7" ht="24.95" customHeight="1" x14ac:dyDescent="0.25">
      <c r="A184" s="29" t="s">
        <v>221</v>
      </c>
      <c r="B184" s="30"/>
      <c r="C184" s="30"/>
      <c r="D184" s="30">
        <f t="shared" si="18"/>
        <v>0</v>
      </c>
      <c r="E184" s="31"/>
      <c r="F184" s="32" t="s">
        <v>213</v>
      </c>
    </row>
    <row r="185" spans="1:7" ht="24.95" customHeight="1" x14ac:dyDescent="0.3">
      <c r="A185" s="29" t="s">
        <v>317</v>
      </c>
      <c r="B185" s="30"/>
      <c r="C185" s="30"/>
      <c r="D185" s="30">
        <f t="shared" si="18"/>
        <v>0</v>
      </c>
      <c r="E185" s="31"/>
      <c r="F185" s="32" t="s">
        <v>222</v>
      </c>
      <c r="G185" s="63"/>
    </row>
    <row r="186" spans="1:7" ht="24.95" customHeight="1" x14ac:dyDescent="0.25">
      <c r="A186" s="29" t="s">
        <v>215</v>
      </c>
      <c r="B186" s="30"/>
      <c r="C186" s="30"/>
      <c r="D186" s="30">
        <f t="shared" si="18"/>
        <v>0</v>
      </c>
      <c r="E186" s="31"/>
      <c r="F186" s="32" t="s">
        <v>312</v>
      </c>
    </row>
    <row r="187" spans="1:7" ht="24.95" customHeight="1" x14ac:dyDescent="0.25">
      <c r="A187" s="29" t="s">
        <v>216</v>
      </c>
      <c r="B187" s="30"/>
      <c r="C187" s="30"/>
      <c r="D187" s="30">
        <f t="shared" si="18"/>
        <v>0</v>
      </c>
      <c r="E187" s="31"/>
      <c r="F187" s="32" t="s">
        <v>312</v>
      </c>
    </row>
    <row r="188" spans="1:7" ht="24.95" customHeight="1" x14ac:dyDescent="0.25">
      <c r="A188" s="29" t="s">
        <v>217</v>
      </c>
      <c r="B188" s="30"/>
      <c r="C188" s="30"/>
      <c r="D188" s="30">
        <f t="shared" si="18"/>
        <v>0</v>
      </c>
      <c r="E188" s="31"/>
      <c r="F188" s="32" t="s">
        <v>312</v>
      </c>
    </row>
    <row r="189" spans="1:7" ht="24.95" customHeight="1" x14ac:dyDescent="0.25">
      <c r="A189" s="29" t="s">
        <v>218</v>
      </c>
      <c r="B189" s="30"/>
      <c r="C189" s="30"/>
      <c r="D189" s="30">
        <f t="shared" si="18"/>
        <v>0</v>
      </c>
      <c r="E189" s="31"/>
      <c r="F189" s="32" t="s">
        <v>312</v>
      </c>
    </row>
    <row r="190" spans="1:7" ht="24.95" customHeight="1" x14ac:dyDescent="0.25">
      <c r="A190" s="29" t="s">
        <v>219</v>
      </c>
      <c r="B190" s="30"/>
      <c r="C190" s="30"/>
      <c r="D190" s="30">
        <f t="shared" si="18"/>
        <v>0</v>
      </c>
      <c r="E190" s="31"/>
      <c r="F190" s="32" t="s">
        <v>312</v>
      </c>
    </row>
    <row r="191" spans="1:7" ht="24.95" customHeight="1" x14ac:dyDescent="0.25">
      <c r="A191" s="29" t="s">
        <v>220</v>
      </c>
      <c r="B191" s="30"/>
      <c r="C191" s="30"/>
      <c r="D191" s="30">
        <f t="shared" si="18"/>
        <v>0</v>
      </c>
      <c r="E191" s="31"/>
      <c r="F191" s="32" t="s">
        <v>312</v>
      </c>
    </row>
    <row r="192" spans="1:7" ht="24.95" customHeight="1" x14ac:dyDescent="0.25">
      <c r="A192" s="29" t="s">
        <v>221</v>
      </c>
      <c r="B192" s="30"/>
      <c r="C192" s="30"/>
      <c r="D192" s="30">
        <f t="shared" si="18"/>
        <v>0</v>
      </c>
      <c r="E192" s="31"/>
      <c r="F192" s="32" t="s">
        <v>312</v>
      </c>
    </row>
    <row r="193" spans="1:11" ht="30" customHeight="1" x14ac:dyDescent="0.25">
      <c r="A193" s="12" t="s">
        <v>223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224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329</v>
      </c>
    </row>
    <row r="195" spans="1:11" ht="24.95" customHeight="1" x14ac:dyDescent="0.25">
      <c r="A195" s="29" t="s">
        <v>224</v>
      </c>
      <c r="B195" s="30">
        <v>46952</v>
      </c>
      <c r="C195" s="30">
        <v>46952</v>
      </c>
      <c r="D195" s="30">
        <f t="shared" si="20"/>
        <v>0</v>
      </c>
      <c r="E195" s="31">
        <f t="shared" si="21"/>
        <v>0</v>
      </c>
      <c r="F195" s="32" t="s">
        <v>225</v>
      </c>
    </row>
    <row r="196" spans="1:11" ht="24.95" customHeight="1" x14ac:dyDescent="0.25">
      <c r="A196" s="29" t="s">
        <v>226</v>
      </c>
      <c r="B196" s="30"/>
      <c r="C196" s="30"/>
      <c r="D196" s="30">
        <f t="shared" si="20"/>
        <v>0</v>
      </c>
      <c r="E196" s="31"/>
      <c r="F196" s="32" t="s">
        <v>329</v>
      </c>
    </row>
    <row r="197" spans="1:11" ht="24.95" customHeight="1" x14ac:dyDescent="0.25">
      <c r="A197" s="29" t="s">
        <v>226</v>
      </c>
      <c r="B197" s="30">
        <v>47229</v>
      </c>
      <c r="C197" s="30">
        <v>47229</v>
      </c>
      <c r="D197" s="30">
        <f t="shared" si="20"/>
        <v>0</v>
      </c>
      <c r="E197" s="31">
        <f t="shared" si="21"/>
        <v>0</v>
      </c>
      <c r="F197" s="32" t="s">
        <v>225</v>
      </c>
    </row>
    <row r="198" spans="1:11" ht="24.95" customHeight="1" x14ac:dyDescent="0.25">
      <c r="A198" s="29" t="s">
        <v>227</v>
      </c>
      <c r="B198" s="30">
        <v>46114</v>
      </c>
      <c r="C198" s="30">
        <v>46114</v>
      </c>
      <c r="D198" s="30">
        <f t="shared" si="20"/>
        <v>0</v>
      </c>
      <c r="E198" s="31">
        <f t="shared" si="21"/>
        <v>0</v>
      </c>
      <c r="F198" s="32" t="s">
        <v>329</v>
      </c>
    </row>
    <row r="199" spans="1:11" ht="24.95" customHeight="1" x14ac:dyDescent="0.25">
      <c r="A199" s="29" t="s">
        <v>227</v>
      </c>
      <c r="B199" s="30">
        <v>48101</v>
      </c>
      <c r="C199" s="30">
        <v>48101</v>
      </c>
      <c r="D199" s="30">
        <f t="shared" si="20"/>
        <v>0</v>
      </c>
      <c r="E199" s="31">
        <f t="shared" si="21"/>
        <v>0</v>
      </c>
      <c r="F199" s="32" t="s">
        <v>225</v>
      </c>
    </row>
    <row r="200" spans="1:11" ht="24.95" customHeight="1" x14ac:dyDescent="0.25">
      <c r="A200" s="29" t="s">
        <v>228</v>
      </c>
      <c r="B200" s="30">
        <v>49173</v>
      </c>
      <c r="C200" s="30">
        <v>49173</v>
      </c>
      <c r="D200" s="30">
        <f t="shared" si="20"/>
        <v>0</v>
      </c>
      <c r="E200" s="31">
        <f t="shared" si="21"/>
        <v>0</v>
      </c>
      <c r="F200" s="32" t="s">
        <v>225</v>
      </c>
    </row>
    <row r="201" spans="1:11" ht="24.95" customHeight="1" x14ac:dyDescent="0.25">
      <c r="A201" s="29" t="s">
        <v>228</v>
      </c>
      <c r="B201" s="30">
        <v>47348</v>
      </c>
      <c r="C201" s="30">
        <v>47348</v>
      </c>
      <c r="D201" s="30">
        <f t="shared" si="20"/>
        <v>0</v>
      </c>
      <c r="E201" s="31">
        <f t="shared" si="21"/>
        <v>0</v>
      </c>
      <c r="F201" s="32" t="s">
        <v>328</v>
      </c>
    </row>
    <row r="202" spans="1:11" ht="24.95" customHeight="1" x14ac:dyDescent="0.4">
      <c r="A202" s="29" t="s">
        <v>229</v>
      </c>
      <c r="B202" s="30"/>
      <c r="C202" s="30"/>
      <c r="D202" s="30">
        <f t="shared" si="20"/>
        <v>0</v>
      </c>
      <c r="E202" s="31"/>
      <c r="F202" s="32" t="s">
        <v>328</v>
      </c>
      <c r="G202" s="57"/>
    </row>
    <row r="203" spans="1:11" ht="24.95" customHeight="1" x14ac:dyDescent="0.25">
      <c r="A203" s="29" t="s">
        <v>230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329</v>
      </c>
    </row>
    <row r="204" spans="1:11" ht="24.95" customHeight="1" x14ac:dyDescent="0.25">
      <c r="A204" s="29" t="s">
        <v>231</v>
      </c>
      <c r="B204" s="30"/>
      <c r="C204" s="30"/>
      <c r="D204" s="30">
        <f t="shared" si="20"/>
        <v>0</v>
      </c>
      <c r="E204" s="31"/>
      <c r="F204" s="32" t="s">
        <v>225</v>
      </c>
    </row>
    <row r="205" spans="1:11" ht="30" customHeight="1" x14ac:dyDescent="0.25">
      <c r="A205" s="12" t="s">
        <v>232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233</v>
      </c>
      <c r="B206" s="30">
        <v>48125</v>
      </c>
      <c r="C206" s="30">
        <v>48125</v>
      </c>
      <c r="D206" s="30">
        <f>C206-B206</f>
        <v>0</v>
      </c>
      <c r="E206" s="31">
        <f>D206/B206</f>
        <v>0</v>
      </c>
      <c r="F206" s="32" t="s">
        <v>338</v>
      </c>
      <c r="G206" s="54"/>
    </row>
    <row r="207" spans="1:11" ht="24.95" customHeight="1" x14ac:dyDescent="0.3">
      <c r="A207" s="29" t="s">
        <v>234</v>
      </c>
      <c r="B207" s="30">
        <v>53856</v>
      </c>
      <c r="C207" s="30">
        <v>53856</v>
      </c>
      <c r="D207" s="30">
        <f>C207-B207</f>
        <v>0</v>
      </c>
      <c r="E207" s="31">
        <f>D207/B207</f>
        <v>0</v>
      </c>
      <c r="F207" s="32" t="s">
        <v>235</v>
      </c>
      <c r="G207" s="54"/>
    </row>
    <row r="208" spans="1:11" ht="24.95" customHeight="1" x14ac:dyDescent="0.3">
      <c r="A208" s="29" t="s">
        <v>236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237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238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339</v>
      </c>
      <c r="G209" s="54"/>
    </row>
    <row r="210" spans="1:7" ht="24.95" customHeight="1" x14ac:dyDescent="0.3">
      <c r="A210" s="29" t="s">
        <v>239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340</v>
      </c>
      <c r="G210" s="54"/>
    </row>
    <row r="211" spans="1:7" ht="30" customHeight="1" x14ac:dyDescent="0.25">
      <c r="A211" s="12" t="s">
        <v>240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241</v>
      </c>
      <c r="B212" s="30">
        <v>48550</v>
      </c>
      <c r="C212" s="30">
        <v>48550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242</v>
      </c>
    </row>
    <row r="213" spans="1:7" ht="24.95" customHeight="1" x14ac:dyDescent="0.25">
      <c r="A213" s="29" t="s">
        <v>243</v>
      </c>
      <c r="B213" s="30">
        <v>45090</v>
      </c>
      <c r="C213" s="30">
        <v>45409</v>
      </c>
      <c r="D213" s="30">
        <f t="shared" si="22"/>
        <v>319</v>
      </c>
      <c r="E213" s="31">
        <f t="shared" si="23"/>
        <v>7.0747394100687516E-3</v>
      </c>
      <c r="F213" s="32" t="s">
        <v>320</v>
      </c>
    </row>
    <row r="214" spans="1:7" ht="24.95" customHeight="1" x14ac:dyDescent="0.25">
      <c r="A214" s="29" t="s">
        <v>245</v>
      </c>
      <c r="B214" s="30">
        <v>47900</v>
      </c>
      <c r="C214" s="30">
        <v>48025</v>
      </c>
      <c r="D214" s="30">
        <f t="shared" si="22"/>
        <v>125</v>
      </c>
      <c r="E214" s="31">
        <f t="shared" si="23"/>
        <v>2.6096033402922755E-3</v>
      </c>
      <c r="F214" s="32" t="s">
        <v>246</v>
      </c>
    </row>
    <row r="215" spans="1:7" ht="24.95" customHeight="1" x14ac:dyDescent="0.25">
      <c r="A215" s="29" t="s">
        <v>247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248</v>
      </c>
    </row>
    <row r="216" spans="1:7" ht="24.95" customHeight="1" x14ac:dyDescent="0.25">
      <c r="A216" s="29" t="s">
        <v>249</v>
      </c>
      <c r="B216" s="30">
        <v>49367</v>
      </c>
      <c r="C216" s="30">
        <v>52183</v>
      </c>
      <c r="D216" s="30">
        <f t="shared" si="22"/>
        <v>2816</v>
      </c>
      <c r="E216" s="31">
        <f t="shared" si="23"/>
        <v>5.7042153665404015E-2</v>
      </c>
      <c r="F216" s="32" t="s">
        <v>319</v>
      </c>
    </row>
    <row r="217" spans="1:7" ht="24.95" customHeight="1" x14ac:dyDescent="0.25">
      <c r="A217" s="29" t="s">
        <v>250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251</v>
      </c>
    </row>
    <row r="218" spans="1:7" ht="24.95" customHeight="1" x14ac:dyDescent="0.25">
      <c r="A218" s="29" t="s">
        <v>252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342</v>
      </c>
    </row>
    <row r="219" spans="1:7" ht="24.95" customHeight="1" x14ac:dyDescent="0.25">
      <c r="A219" s="29" t="s">
        <v>253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342</v>
      </c>
    </row>
    <row r="220" spans="1:7" ht="24.95" customHeight="1" x14ac:dyDescent="0.25">
      <c r="A220" s="35" t="s">
        <v>254</v>
      </c>
      <c r="B220" s="30">
        <v>47587</v>
      </c>
      <c r="C220" s="30">
        <v>48420</v>
      </c>
      <c r="D220" s="30">
        <f t="shared" si="22"/>
        <v>833</v>
      </c>
      <c r="E220" s="31">
        <f t="shared" si="23"/>
        <v>1.7504780717422827E-2</v>
      </c>
      <c r="F220" s="32" t="s">
        <v>355</v>
      </c>
    </row>
    <row r="221" spans="1:7" ht="30" customHeight="1" x14ac:dyDescent="0.25">
      <c r="A221" s="12" t="s">
        <v>255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256</v>
      </c>
      <c r="B222" s="30">
        <v>47000</v>
      </c>
      <c r="C222" s="30">
        <v>47000</v>
      </c>
      <c r="D222" s="30">
        <f t="shared" ref="D222:D234" si="24">C222-B222</f>
        <v>0</v>
      </c>
      <c r="E222" s="31">
        <f t="shared" ref="E222:E234" si="25">D222/B222</f>
        <v>0</v>
      </c>
      <c r="F222" s="32" t="s">
        <v>257</v>
      </c>
    </row>
    <row r="223" spans="1:7" ht="24.95" customHeight="1" x14ac:dyDescent="0.25">
      <c r="A223" s="35" t="s">
        <v>258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259</v>
      </c>
    </row>
    <row r="224" spans="1:7" ht="24.95" customHeight="1" x14ac:dyDescent="0.25">
      <c r="A224" s="29" t="s">
        <v>260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261</v>
      </c>
    </row>
    <row r="225" spans="1:6" ht="24.95" customHeight="1" x14ac:dyDescent="0.25">
      <c r="A225" s="29" t="s">
        <v>262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263</v>
      </c>
    </row>
    <row r="226" spans="1:6" ht="24.95" customHeight="1" x14ac:dyDescent="0.25">
      <c r="A226" s="29" t="s">
        <v>264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265</v>
      </c>
    </row>
    <row r="227" spans="1:6" ht="24.95" customHeight="1" x14ac:dyDescent="0.25">
      <c r="A227" s="29" t="s">
        <v>266</v>
      </c>
      <c r="B227" s="30"/>
      <c r="C227" s="30"/>
      <c r="D227" s="30">
        <f t="shared" si="24"/>
        <v>0</v>
      </c>
      <c r="E227" s="31"/>
      <c r="F227" s="32" t="s">
        <v>356</v>
      </c>
    </row>
    <row r="228" spans="1:6" ht="24.95" customHeight="1" x14ac:dyDescent="0.25">
      <c r="A228" s="29" t="s">
        <v>266</v>
      </c>
      <c r="B228" s="30">
        <v>48875</v>
      </c>
      <c r="C228" s="30">
        <v>47917</v>
      </c>
      <c r="D228" s="30">
        <f t="shared" si="24"/>
        <v>-958</v>
      </c>
      <c r="E228" s="31">
        <f t="shared" si="25"/>
        <v>-1.9601023017902813E-2</v>
      </c>
      <c r="F228" s="32" t="s">
        <v>357</v>
      </c>
    </row>
    <row r="229" spans="1:6" ht="24.95" customHeight="1" x14ac:dyDescent="0.25">
      <c r="A229" s="29" t="s">
        <v>267</v>
      </c>
      <c r="B229" s="30">
        <v>45864</v>
      </c>
      <c r="C229" s="30">
        <v>45864</v>
      </c>
      <c r="D229" s="30">
        <f t="shared" si="24"/>
        <v>0</v>
      </c>
      <c r="E229" s="31">
        <f t="shared" si="25"/>
        <v>0</v>
      </c>
      <c r="F229" s="32" t="s">
        <v>244</v>
      </c>
    </row>
    <row r="230" spans="1:6" ht="24.95" customHeight="1" x14ac:dyDescent="0.25">
      <c r="A230" s="29" t="s">
        <v>268</v>
      </c>
      <c r="B230" s="30">
        <v>49200</v>
      </c>
      <c r="C230" s="30">
        <v>49200</v>
      </c>
      <c r="D230" s="30">
        <f t="shared" si="24"/>
        <v>0</v>
      </c>
      <c r="E230" s="31">
        <f t="shared" si="25"/>
        <v>0</v>
      </c>
      <c r="F230" s="32" t="s">
        <v>314</v>
      </c>
    </row>
    <row r="231" spans="1:6" ht="24.95" customHeight="1" x14ac:dyDescent="0.25">
      <c r="A231" s="29" t="s">
        <v>358</v>
      </c>
      <c r="B231" s="30">
        <v>43657</v>
      </c>
      <c r="C231" s="30">
        <v>44573</v>
      </c>
      <c r="D231" s="30">
        <f t="shared" si="24"/>
        <v>916</v>
      </c>
      <c r="E231" s="31">
        <f t="shared" si="25"/>
        <v>2.098174405020959E-2</v>
      </c>
      <c r="F231" s="32" t="s">
        <v>357</v>
      </c>
    </row>
    <row r="232" spans="1:6" ht="24.95" customHeight="1" x14ac:dyDescent="0.25">
      <c r="A232" s="29" t="s">
        <v>269</v>
      </c>
      <c r="B232" s="30">
        <v>47820</v>
      </c>
      <c r="C232" s="30">
        <v>48400</v>
      </c>
      <c r="D232" s="30">
        <f t="shared" si="24"/>
        <v>580</v>
      </c>
      <c r="E232" s="31">
        <f t="shared" si="25"/>
        <v>1.2128816394813885E-2</v>
      </c>
      <c r="F232" s="32" t="s">
        <v>357</v>
      </c>
    </row>
    <row r="233" spans="1:6" ht="24.95" customHeight="1" x14ac:dyDescent="0.25">
      <c r="A233" s="29" t="s">
        <v>270</v>
      </c>
      <c r="B233" s="30">
        <v>49000</v>
      </c>
      <c r="C233" s="30">
        <v>49000</v>
      </c>
      <c r="D233" s="30">
        <f t="shared" si="24"/>
        <v>0</v>
      </c>
      <c r="E233" s="31">
        <f t="shared" si="25"/>
        <v>0</v>
      </c>
      <c r="F233" s="32" t="s">
        <v>271</v>
      </c>
    </row>
    <row r="234" spans="1:6" ht="30" customHeight="1" x14ac:dyDescent="0.25">
      <c r="A234" s="29" t="s">
        <v>270</v>
      </c>
      <c r="B234" s="30">
        <v>48800</v>
      </c>
      <c r="C234" s="30">
        <v>48800</v>
      </c>
      <c r="D234" s="30">
        <f t="shared" si="24"/>
        <v>0</v>
      </c>
      <c r="E234" s="31">
        <f t="shared" si="25"/>
        <v>0</v>
      </c>
      <c r="F234" s="32" t="s">
        <v>272</v>
      </c>
    </row>
    <row r="235" spans="1:6" ht="24.95" customHeight="1" x14ac:dyDescent="0.25">
      <c r="A235" s="12" t="s">
        <v>273</v>
      </c>
      <c r="B235" s="23"/>
      <c r="C235" s="23"/>
      <c r="D235" s="23"/>
      <c r="E235" s="24"/>
      <c r="F235" s="13"/>
    </row>
    <row r="236" spans="1:6" ht="24.95" customHeight="1" x14ac:dyDescent="0.25">
      <c r="A236" s="29" t="s">
        <v>274</v>
      </c>
      <c r="B236" s="30">
        <v>47500</v>
      </c>
      <c r="C236" s="30">
        <v>47500</v>
      </c>
      <c r="D236" s="30">
        <f t="shared" ref="D236:D241" si="26">C236-B236</f>
        <v>0</v>
      </c>
      <c r="E236" s="31">
        <f t="shared" ref="E236:E241" si="27">D236/B236</f>
        <v>0</v>
      </c>
      <c r="F236" s="32" t="s">
        <v>275</v>
      </c>
    </row>
    <row r="237" spans="1:6" ht="24.95" customHeight="1" x14ac:dyDescent="0.25">
      <c r="A237" s="29" t="s">
        <v>274</v>
      </c>
      <c r="B237" s="30">
        <v>47100</v>
      </c>
      <c r="C237" s="30">
        <v>47100</v>
      </c>
      <c r="D237" s="30">
        <f t="shared" si="26"/>
        <v>0</v>
      </c>
      <c r="E237" s="31">
        <f t="shared" si="27"/>
        <v>0</v>
      </c>
      <c r="F237" s="32" t="s">
        <v>276</v>
      </c>
    </row>
    <row r="238" spans="1:6" ht="24.95" customHeight="1" x14ac:dyDescent="0.25">
      <c r="A238" s="29" t="s">
        <v>277</v>
      </c>
      <c r="B238" s="30">
        <v>47200</v>
      </c>
      <c r="C238" s="30">
        <v>47200</v>
      </c>
      <c r="D238" s="30">
        <f t="shared" si="26"/>
        <v>0</v>
      </c>
      <c r="E238" s="31">
        <f t="shared" si="27"/>
        <v>0</v>
      </c>
      <c r="F238" s="32" t="s">
        <v>278</v>
      </c>
    </row>
    <row r="239" spans="1:6" ht="24.95" customHeight="1" x14ac:dyDescent="0.25">
      <c r="A239" s="29" t="s">
        <v>279</v>
      </c>
      <c r="B239" s="30">
        <v>46860</v>
      </c>
      <c r="C239" s="30">
        <v>46860</v>
      </c>
      <c r="D239" s="30">
        <f t="shared" si="26"/>
        <v>0</v>
      </c>
      <c r="E239" s="31">
        <f t="shared" si="27"/>
        <v>0</v>
      </c>
      <c r="F239" s="32" t="s">
        <v>331</v>
      </c>
    </row>
    <row r="240" spans="1:6" ht="24.95" customHeight="1" x14ac:dyDescent="0.25">
      <c r="A240" s="29" t="s">
        <v>279</v>
      </c>
      <c r="B240" s="30">
        <v>46000</v>
      </c>
      <c r="C240" s="30">
        <v>46900</v>
      </c>
      <c r="D240" s="30">
        <f t="shared" si="26"/>
        <v>900</v>
      </c>
      <c r="E240" s="31">
        <f t="shared" si="27"/>
        <v>1.9565217391304349E-2</v>
      </c>
      <c r="F240" s="32" t="s">
        <v>280</v>
      </c>
    </row>
    <row r="241" spans="1:11" ht="30" customHeight="1" x14ac:dyDescent="0.25">
      <c r="A241" s="29" t="s">
        <v>279</v>
      </c>
      <c r="B241" s="30">
        <v>47272</v>
      </c>
      <c r="C241" s="30">
        <v>47272</v>
      </c>
      <c r="D241" s="30">
        <f t="shared" si="26"/>
        <v>0</v>
      </c>
      <c r="E241" s="31">
        <f t="shared" si="27"/>
        <v>0</v>
      </c>
      <c r="F241" s="32" t="s">
        <v>281</v>
      </c>
    </row>
    <row r="242" spans="1:11" ht="24.95" customHeight="1" x14ac:dyDescent="0.35">
      <c r="A242" s="12" t="s">
        <v>282</v>
      </c>
      <c r="B242" s="23"/>
      <c r="C242" s="23"/>
      <c r="D242" s="23"/>
      <c r="E242" s="24"/>
      <c r="F242" s="13"/>
      <c r="G242" s="44"/>
      <c r="I242" s="25"/>
      <c r="J242" s="26"/>
      <c r="K242" s="27"/>
    </row>
    <row r="243" spans="1:11" ht="24.95" customHeight="1" x14ac:dyDescent="0.35">
      <c r="A243" s="29" t="s">
        <v>283</v>
      </c>
      <c r="B243" s="30">
        <v>52277</v>
      </c>
      <c r="C243" s="30">
        <v>54687</v>
      </c>
      <c r="D243" s="30">
        <f t="shared" ref="D243:D260" si="28">C243-B243</f>
        <v>2410</v>
      </c>
      <c r="E243" s="31">
        <f t="shared" ref="E243:E259" si="29">D243/B243</f>
        <v>4.610057960479752E-2</v>
      </c>
      <c r="F243" s="32" t="s">
        <v>284</v>
      </c>
      <c r="G243" s="44"/>
      <c r="I243" s="25"/>
      <c r="J243" s="26"/>
      <c r="K243" s="27"/>
    </row>
    <row r="244" spans="1:11" ht="24.95" customHeight="1" x14ac:dyDescent="0.35">
      <c r="A244" s="29" t="s">
        <v>285</v>
      </c>
      <c r="B244" s="30">
        <v>50391</v>
      </c>
      <c r="C244" s="30">
        <v>52802</v>
      </c>
      <c r="D244" s="30">
        <f t="shared" si="28"/>
        <v>2411</v>
      </c>
      <c r="E244" s="31">
        <f t="shared" si="29"/>
        <v>4.7845845488281635E-2</v>
      </c>
      <c r="F244" s="32" t="s">
        <v>284</v>
      </c>
      <c r="G244" s="44"/>
      <c r="I244" s="25"/>
      <c r="J244" s="26"/>
      <c r="K244" s="27"/>
    </row>
    <row r="245" spans="1:11" ht="24.95" customHeight="1" x14ac:dyDescent="0.35">
      <c r="A245" s="29" t="s">
        <v>286</v>
      </c>
      <c r="B245" s="30">
        <v>49276</v>
      </c>
      <c r="C245" s="30">
        <v>51686</v>
      </c>
      <c r="D245" s="30">
        <f t="shared" si="28"/>
        <v>2410</v>
      </c>
      <c r="E245" s="31">
        <f t="shared" si="29"/>
        <v>4.8908190599886353E-2</v>
      </c>
      <c r="F245" s="32" t="s">
        <v>284</v>
      </c>
      <c r="G245" s="44"/>
      <c r="I245" s="25"/>
      <c r="J245" s="26"/>
      <c r="K245" s="27"/>
    </row>
    <row r="246" spans="1:11" ht="24.95" customHeight="1" x14ac:dyDescent="0.35">
      <c r="A246" s="29" t="s">
        <v>287</v>
      </c>
      <c r="B246" s="30">
        <v>49931</v>
      </c>
      <c r="C246" s="30">
        <v>50927</v>
      </c>
      <c r="D246" s="30">
        <f t="shared" si="28"/>
        <v>996</v>
      </c>
      <c r="E246" s="31">
        <f t="shared" si="29"/>
        <v>1.9947527588071539E-2</v>
      </c>
      <c r="F246" s="32" t="s">
        <v>284</v>
      </c>
      <c r="G246" s="44"/>
      <c r="I246" s="25"/>
      <c r="J246" s="26"/>
      <c r="K246" s="27"/>
    </row>
    <row r="247" spans="1:11" ht="24.95" customHeight="1" x14ac:dyDescent="0.35">
      <c r="A247" s="29" t="s">
        <v>288</v>
      </c>
      <c r="B247" s="30">
        <v>49257</v>
      </c>
      <c r="C247" s="30">
        <v>50499</v>
      </c>
      <c r="D247" s="30">
        <f t="shared" si="28"/>
        <v>1242</v>
      </c>
      <c r="E247" s="31">
        <f t="shared" si="29"/>
        <v>2.5214690297825689E-2</v>
      </c>
      <c r="F247" s="32" t="s">
        <v>289</v>
      </c>
      <c r="G247" s="44"/>
      <c r="I247" s="25"/>
      <c r="J247" s="26"/>
      <c r="K247" s="27"/>
    </row>
    <row r="248" spans="1:11" ht="24.95" customHeight="1" x14ac:dyDescent="0.35">
      <c r="A248" s="29" t="s">
        <v>290</v>
      </c>
      <c r="B248" s="30">
        <v>48740</v>
      </c>
      <c r="C248" s="30">
        <v>50942</v>
      </c>
      <c r="D248" s="30">
        <f t="shared" si="28"/>
        <v>2202</v>
      </c>
      <c r="E248" s="31">
        <f t="shared" si="29"/>
        <v>4.5178498153467375E-2</v>
      </c>
      <c r="F248" s="32" t="s">
        <v>309</v>
      </c>
      <c r="G248" s="44"/>
      <c r="I248" s="25"/>
      <c r="J248" s="26"/>
      <c r="K248" s="27"/>
    </row>
    <row r="249" spans="1:11" ht="24.95" customHeight="1" x14ac:dyDescent="0.35">
      <c r="A249" s="29" t="s">
        <v>291</v>
      </c>
      <c r="B249" s="30">
        <v>49355</v>
      </c>
      <c r="C249" s="30">
        <v>51581</v>
      </c>
      <c r="D249" s="30">
        <f t="shared" si="28"/>
        <v>2226</v>
      </c>
      <c r="E249" s="31">
        <f t="shared" si="29"/>
        <v>4.5101813392766692E-2</v>
      </c>
      <c r="F249" s="32" t="s">
        <v>292</v>
      </c>
      <c r="G249" s="44"/>
      <c r="I249" s="25"/>
      <c r="J249" s="26"/>
      <c r="K249" s="27"/>
    </row>
    <row r="250" spans="1:11" ht="24.95" customHeight="1" x14ac:dyDescent="0.35">
      <c r="A250" s="29" t="s">
        <v>293</v>
      </c>
      <c r="B250" s="30">
        <v>48494</v>
      </c>
      <c r="C250" s="30">
        <v>51897</v>
      </c>
      <c r="D250" s="30">
        <f t="shared" si="28"/>
        <v>3403</v>
      </c>
      <c r="E250" s="31">
        <f t="shared" si="29"/>
        <v>7.0173629727388956E-2</v>
      </c>
      <c r="F250" s="32" t="s">
        <v>294</v>
      </c>
      <c r="G250" s="44"/>
      <c r="I250" s="25"/>
      <c r="J250" s="26"/>
      <c r="K250" s="27"/>
    </row>
    <row r="251" spans="1:11" ht="24.95" customHeight="1" x14ac:dyDescent="0.35">
      <c r="A251" s="29" t="s">
        <v>295</v>
      </c>
      <c r="B251" s="30">
        <v>50269</v>
      </c>
      <c r="C251" s="30">
        <v>52531</v>
      </c>
      <c r="D251" s="30">
        <f t="shared" si="28"/>
        <v>2262</v>
      </c>
      <c r="E251" s="31">
        <f t="shared" si="29"/>
        <v>4.4997911237542022E-2</v>
      </c>
      <c r="F251" s="32" t="s">
        <v>296</v>
      </c>
      <c r="G251" s="44"/>
      <c r="I251" s="25"/>
      <c r="J251" s="26"/>
      <c r="K251" s="28"/>
    </row>
    <row r="252" spans="1:11" ht="24.95" customHeight="1" x14ac:dyDescent="0.35">
      <c r="A252" s="29" t="s">
        <v>297</v>
      </c>
      <c r="B252" s="30">
        <v>50206</v>
      </c>
      <c r="C252" s="30">
        <v>52831</v>
      </c>
      <c r="D252" s="30">
        <f t="shared" si="28"/>
        <v>2625</v>
      </c>
      <c r="E252" s="31">
        <f t="shared" si="29"/>
        <v>5.2284587499502051E-2</v>
      </c>
      <c r="F252" s="32" t="s">
        <v>298</v>
      </c>
      <c r="G252" s="44"/>
      <c r="I252" s="25"/>
      <c r="J252" s="26"/>
      <c r="K252" s="27"/>
    </row>
    <row r="253" spans="1:11" ht="24.95" customHeight="1" x14ac:dyDescent="0.35">
      <c r="A253" s="29" t="s">
        <v>299</v>
      </c>
      <c r="B253" s="30">
        <v>50602</v>
      </c>
      <c r="C253" s="30">
        <v>53095</v>
      </c>
      <c r="D253" s="30">
        <f t="shared" si="28"/>
        <v>2493</v>
      </c>
      <c r="E253" s="31">
        <f t="shared" si="29"/>
        <v>4.9266827398126559E-2</v>
      </c>
      <c r="F253" s="32" t="s">
        <v>300</v>
      </c>
      <c r="G253" s="44"/>
      <c r="I253" s="25"/>
      <c r="J253" s="26"/>
      <c r="K253" s="27"/>
    </row>
    <row r="254" spans="1:11" ht="24.95" customHeight="1" x14ac:dyDescent="0.35">
      <c r="A254" s="29" t="s">
        <v>301</v>
      </c>
      <c r="B254" s="30">
        <v>50764</v>
      </c>
      <c r="C254" s="30">
        <v>54436</v>
      </c>
      <c r="D254" s="30">
        <f t="shared" si="28"/>
        <v>3672</v>
      </c>
      <c r="E254" s="31">
        <f t="shared" si="29"/>
        <v>7.2334725395949886E-2</v>
      </c>
      <c r="F254" s="32" t="s">
        <v>302</v>
      </c>
      <c r="G254" s="44"/>
      <c r="I254" s="25"/>
      <c r="J254" s="26"/>
      <c r="K254" s="27"/>
    </row>
    <row r="255" spans="1:11" ht="24.95" customHeight="1" x14ac:dyDescent="0.35">
      <c r="A255" s="29" t="s">
        <v>332</v>
      </c>
      <c r="B255" s="30">
        <v>50180</v>
      </c>
      <c r="C255" s="30">
        <v>52641</v>
      </c>
      <c r="D255" s="30">
        <f t="shared" si="28"/>
        <v>2461</v>
      </c>
      <c r="E255" s="31">
        <f t="shared" si="29"/>
        <v>4.9043443603029098E-2</v>
      </c>
      <c r="F255" s="32" t="s">
        <v>352</v>
      </c>
      <c r="G255" s="44"/>
      <c r="I255" s="25"/>
      <c r="J255" s="26"/>
      <c r="K255" s="27"/>
    </row>
    <row r="256" spans="1:11" ht="24.95" customHeight="1" x14ac:dyDescent="0.35">
      <c r="A256" s="29" t="s">
        <v>303</v>
      </c>
      <c r="B256" s="30">
        <v>52542</v>
      </c>
      <c r="C256" s="30">
        <v>52542</v>
      </c>
      <c r="D256" s="30">
        <f t="shared" si="28"/>
        <v>0</v>
      </c>
      <c r="E256" s="31">
        <f t="shared" si="29"/>
        <v>0</v>
      </c>
      <c r="F256" s="32" t="s">
        <v>304</v>
      </c>
      <c r="G256" s="44"/>
      <c r="I256" s="25"/>
      <c r="J256" s="26"/>
      <c r="K256" s="27"/>
    </row>
    <row r="257" spans="1:11" ht="24.95" customHeight="1" x14ac:dyDescent="0.35">
      <c r="A257" s="29" t="s">
        <v>305</v>
      </c>
      <c r="B257" s="30">
        <v>50837</v>
      </c>
      <c r="C257" s="30">
        <v>54257</v>
      </c>
      <c r="D257" s="30">
        <f t="shared" si="28"/>
        <v>3420</v>
      </c>
      <c r="E257" s="31">
        <f t="shared" si="29"/>
        <v>6.7273835985601035E-2</v>
      </c>
      <c r="F257" s="32" t="s">
        <v>310</v>
      </c>
      <c r="G257" s="44"/>
      <c r="I257" s="25"/>
      <c r="J257" s="26"/>
      <c r="K257" s="27"/>
    </row>
    <row r="258" spans="1:11" ht="24.95" customHeight="1" x14ac:dyDescent="0.35">
      <c r="A258" s="29" t="s">
        <v>306</v>
      </c>
      <c r="B258" s="30">
        <v>48765</v>
      </c>
      <c r="C258" s="30">
        <v>50320</v>
      </c>
      <c r="D258" s="30">
        <f t="shared" si="28"/>
        <v>1555</v>
      </c>
      <c r="E258" s="31">
        <f t="shared" si="29"/>
        <v>3.1887624320721827E-2</v>
      </c>
      <c r="F258" s="32" t="s">
        <v>311</v>
      </c>
      <c r="G258" s="44"/>
      <c r="I258" s="25"/>
      <c r="J258" s="26"/>
      <c r="K258" s="27"/>
    </row>
    <row r="259" spans="1:11" ht="45" customHeight="1" x14ac:dyDescent="0.3">
      <c r="A259" s="37" t="s">
        <v>307</v>
      </c>
      <c r="B259" s="38">
        <v>55085</v>
      </c>
      <c r="C259" s="38">
        <v>55085</v>
      </c>
      <c r="D259" s="38">
        <f t="shared" si="28"/>
        <v>0</v>
      </c>
      <c r="E259" s="39">
        <f t="shared" si="29"/>
        <v>0</v>
      </c>
      <c r="F259" s="40" t="s">
        <v>308</v>
      </c>
      <c r="I259" s="25"/>
      <c r="J259" s="26"/>
      <c r="K259" s="27"/>
    </row>
    <row r="260" spans="1:11" ht="30" customHeight="1" x14ac:dyDescent="0.25">
      <c r="A260" s="15" t="s">
        <v>315</v>
      </c>
      <c r="B260" s="16">
        <f>AVERAGE(B8:B259)</f>
        <v>51973.883101265827</v>
      </c>
      <c r="C260" s="16">
        <f>AVERAGE(C8:C259)</f>
        <v>52315.734177215192</v>
      </c>
      <c r="D260" s="16">
        <f t="shared" si="28"/>
        <v>341.85107594936562</v>
      </c>
      <c r="E260" s="59">
        <f t="shared" ref="E260" si="30">D260/B260</f>
        <v>6.5773626204396456E-3</v>
      </c>
      <c r="F260" s="17"/>
    </row>
    <row r="261" spans="1:11" ht="45.75" customHeight="1" x14ac:dyDescent="0.45">
      <c r="B261" s="55"/>
      <c r="C261" s="55"/>
      <c r="D261" s="56"/>
      <c r="E261" s="48"/>
      <c r="F261" s="3"/>
    </row>
    <row r="262" spans="1:11" ht="23.25" x14ac:dyDescent="0.35">
      <c r="C262" s="45"/>
      <c r="D262" s="46"/>
      <c r="E262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1-11</vt:lpstr>
      <vt:lpstr>10-11</vt:lpstr>
      <vt:lpstr>Лист2</vt:lpstr>
      <vt:lpstr>Лист3</vt:lpstr>
      <vt:lpstr>'10-11'!_GoBack</vt:lpstr>
      <vt:lpstr>'10-11'!Область_печати</vt:lpstr>
      <vt:lpstr>'1-11'!Область_печати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2019-12-04T11:14:38Z</cp:lastPrinted>
  <dcterms:created xsi:type="dcterms:W3CDTF">2015-03-02T10:32:26Z</dcterms:created>
  <dcterms:modified xsi:type="dcterms:W3CDTF">2019-12-04T11:19:34Z</dcterms:modified>
</cp:coreProperties>
</file>